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in/Desktop/第55回 東日本大会/"/>
    </mc:Choice>
  </mc:AlternateContent>
  <xr:revisionPtr revIDLastSave="0" documentId="13_ncr:1_{5A23DD3D-AE74-AE4A-B965-80903373EB79}" xr6:coauthVersionLast="47" xr6:coauthVersionMax="47" xr10:uidLastSave="{00000000-0000-0000-0000-000000000000}"/>
  <bookViews>
    <workbookView xWindow="0" yWindow="500" windowWidth="28800" windowHeight="15720" activeTab="1" xr2:uid="{00000000-000D-0000-FFFF-FFFF00000000}"/>
  </bookViews>
  <sheets>
    <sheet name="教員交通費" sheetId="85" r:id="rId1"/>
    <sheet name="生徒交通費 " sheetId="83" r:id="rId2"/>
  </sheets>
  <definedNames>
    <definedName name="_xlnm.Print_Area" localSheetId="0">教員交通費!$A$1:$K$35</definedName>
    <definedName name="_xlnm.Print_Area" localSheetId="1">'生徒交通費 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85" l="1"/>
  <c r="J14" i="85"/>
  <c r="I5" i="83"/>
  <c r="G13" i="85"/>
  <c r="J13" i="85" s="1"/>
  <c r="G12" i="85"/>
  <c r="J12" i="85" s="1"/>
  <c r="G11" i="85"/>
  <c r="J11" i="85" s="1"/>
  <c r="G10" i="85"/>
  <c r="J10" i="85" s="1"/>
  <c r="G9" i="85"/>
  <c r="J9" i="85" s="1"/>
  <c r="G8" i="85"/>
  <c r="J8" i="85" s="1"/>
  <c r="J27" i="85"/>
  <c r="G27" i="85"/>
  <c r="J26" i="85"/>
  <c r="G26" i="85"/>
  <c r="J25" i="85"/>
  <c r="G25" i="85"/>
  <c r="J24" i="85"/>
  <c r="G24" i="85"/>
  <c r="J23" i="85"/>
  <c r="G23" i="85"/>
  <c r="J22" i="85"/>
  <c r="G22" i="85"/>
  <c r="J21" i="85"/>
  <c r="G21" i="85"/>
  <c r="J20" i="85"/>
  <c r="G20" i="85"/>
  <c r="J19" i="85"/>
  <c r="G19" i="85"/>
  <c r="J18" i="85"/>
  <c r="G18" i="85"/>
  <c r="J17" i="85"/>
  <c r="G17" i="85"/>
  <c r="J16" i="85"/>
  <c r="G16" i="85"/>
  <c r="J15" i="85"/>
  <c r="G15" i="85"/>
  <c r="F5" i="83"/>
  <c r="F4" i="83"/>
  <c r="H4" i="83" s="1"/>
  <c r="H22" i="83"/>
  <c r="H21" i="83"/>
  <c r="H20" i="83"/>
  <c r="H19" i="83"/>
  <c r="H18" i="83"/>
  <c r="H17" i="83"/>
  <c r="H16" i="83"/>
  <c r="H15" i="83"/>
  <c r="H14" i="83"/>
  <c r="H13" i="83"/>
  <c r="H12" i="83"/>
  <c r="H11" i="83"/>
  <c r="H10" i="83"/>
  <c r="H9" i="83"/>
  <c r="H8" i="83"/>
  <c r="H7" i="83"/>
  <c r="H6" i="83"/>
  <c r="H5" i="83"/>
  <c r="H3" i="83"/>
  <c r="F3" i="8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tc={4928C0FC-F7EA-4DD3-835E-4AA19B53D1CD}</author>
    <author>tc={7D8EEDC1-6FE3-4F5F-A1A9-F88A15B81588}</author>
  </authors>
  <commentList>
    <comment ref="A6" authorId="0" shapeId="0" xr:uid="{CD602CB2-716F-0349-945E-E8920FCCCB4F}">
      <text>
        <r>
          <rPr>
            <b/>
            <sz val="10"/>
            <color rgb="FF000000"/>
            <rFont val="Yu Gothic UI"/>
          </rPr>
          <t>行った日を入力</t>
        </r>
      </text>
    </comment>
    <comment ref="B6" authorId="0" shapeId="0" xr:uid="{01891242-9BC8-B346-8DBD-FA95D5413BA8}">
      <text>
        <r>
          <rPr>
            <sz val="10"/>
            <color rgb="FF000000"/>
            <rFont val="Yu Gothic UI"/>
          </rPr>
          <t>教員の氏名を入力</t>
        </r>
      </text>
    </comment>
    <comment ref="F6" authorId="0" shapeId="0" xr:uid="{9C2CD13E-BF3F-9C47-B235-23ACC5F201F1}">
      <text>
        <r>
          <rPr>
            <sz val="10"/>
            <color rgb="FF000000"/>
            <rFont val="ＭＳ Ｐ明朝"/>
            <family val="1"/>
            <charset val="128"/>
          </rPr>
          <t>最短ルートを検索して記入。</t>
        </r>
      </text>
    </comment>
    <comment ref="L6" authorId="0" shapeId="0" xr:uid="{2DD5E249-2DCD-C54B-9C73-9F32FECFDB2D}">
      <text>
        <r>
          <rPr>
            <sz val="10"/>
            <color rgb="FF000000"/>
            <rFont val="Yu Gothic UI"/>
          </rPr>
          <t>最寄りからの経路を簡単に記入</t>
        </r>
      </text>
    </comment>
    <comment ref="C7" authorId="1" shapeId="0" xr:uid="{829567A7-B3C7-3744-9AB0-A4DDB8770846}">
      <text>
        <r>
          <rPr>
            <sz val="11"/>
            <color rgb="FF000000"/>
            <rFont val="ＭＳ Ｐ明朝"/>
            <family val="1"/>
            <charset val="128"/>
          </rPr>
          <t xml:space="preserve"> </t>
        </r>
        <r>
          <rPr>
            <sz val="11"/>
            <color rgb="FF000000"/>
            <rFont val="ＭＳ Ｐ明朝"/>
            <family val="1"/>
            <charset val="128"/>
          </rPr>
          <t>自宅からの最寄駅（バス停）を記入</t>
        </r>
      </text>
    </comment>
    <comment ref="E7" authorId="2" shapeId="0" xr:uid="{782925DC-FEFC-3847-B04D-DB3A2663838B}">
      <text>
        <r>
          <rPr>
            <sz val="11"/>
            <color rgb="FF000000"/>
            <rFont val="ＭＳ Ｐ明朝"/>
            <family val="1"/>
            <charset val="128"/>
          </rPr>
          <t>リストから選択する</t>
        </r>
        <r>
          <rPr>
            <sz val="11"/>
            <color rgb="FF000000"/>
            <rFont val="ＭＳ Ｐ明朝"/>
            <family val="1"/>
            <charset val="128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tc={2434DEDD-77DF-4CD1-844D-CAD0CDB1A064}</author>
    <author>tc={BC032092-A56F-45F8-8AEB-899B84234EED}</author>
    <author>tc={4928C0FC-F7EA-4DD3-835E-4AA19B53D1CD}</author>
    <author>tc={7D8EEDC1-6FE3-4F5F-A1A9-F88A15B81588}</author>
  </authors>
  <commentList>
    <comment ref="A1" authorId="0" shapeId="0" xr:uid="{2434DEDD-77DF-4CD1-844D-CAD0CDB1A064}">
      <text>
        <r>
          <rPr>
            <sz val="11"/>
            <color rgb="FF000000"/>
            <rFont val="ＭＳ Ｐ明朝"/>
            <family val="1"/>
            <charset val="128"/>
          </rPr>
          <t>行った日付を記入。例）</t>
        </r>
        <r>
          <rPr>
            <sz val="11"/>
            <color rgb="FF000000"/>
            <rFont val="ＭＳ Ｐ明朝"/>
            <family val="1"/>
            <charset val="128"/>
          </rPr>
          <t>3/26</t>
        </r>
      </text>
    </comment>
    <comment ref="F1" authorId="1" shapeId="0" xr:uid="{BC032092-A56F-45F8-8AEB-899B84234EED}">
      <text>
        <r>
          <rPr>
            <sz val="11"/>
            <color rgb="FF000000"/>
            <rFont val="ＭＳ Ｐ明朝"/>
            <family val="1"/>
            <charset val="128"/>
          </rPr>
          <t>最短ルートを検索して入力</t>
        </r>
      </text>
    </comment>
    <comment ref="C2" authorId="2" shapeId="0" xr:uid="{4928C0FC-F7EA-4DD3-835E-4AA19B53D1CD}">
      <text>
        <r>
          <rPr>
            <sz val="11"/>
            <color rgb="FF000000"/>
            <rFont val="ＭＳ Ｐ明朝"/>
            <family val="1"/>
            <charset val="128"/>
          </rPr>
          <t xml:space="preserve"> </t>
        </r>
        <r>
          <rPr>
            <sz val="11"/>
            <color rgb="FF000000"/>
            <rFont val="ＭＳ Ｐ明朝"/>
            <family val="1"/>
            <charset val="128"/>
          </rPr>
          <t>学校からの最寄駅（バス停）を記入</t>
        </r>
      </text>
    </comment>
    <comment ref="E2" authorId="3" shapeId="0" xr:uid="{7D8EEDC1-6FE3-4F5F-A1A9-F88A15B81588}">
      <text>
        <r>
          <rPr>
            <sz val="11"/>
            <color rgb="FF000000"/>
            <rFont val="ＭＳ Ｐ明朝"/>
            <family val="1"/>
            <charset val="128"/>
          </rPr>
          <t>リストから選択する</t>
        </r>
        <r>
          <rPr>
            <sz val="11"/>
            <color rgb="FF000000"/>
            <rFont val="ＭＳ Ｐ明朝"/>
            <family val="1"/>
            <charset val="128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<sst xmlns="http://schemas.openxmlformats.org/spreadsheetml/2006/main" count="118" uniqueCount="51">
  <si>
    <t>様式－Ｂの２</t>
    <rPh sb="0" eb="2">
      <t>ヨウシキ</t>
    </rPh>
    <phoneticPr fontId="2"/>
  </si>
  <si>
    <t>旅　費　明　細　書</t>
    <rPh sb="0" eb="1">
      <t>タビ</t>
    </rPh>
    <rPh sb="2" eb="3">
      <t>ヒ</t>
    </rPh>
    <rPh sb="4" eb="5">
      <t>メイ</t>
    </rPh>
    <rPh sb="6" eb="7">
      <t>ホソ</t>
    </rPh>
    <rPh sb="8" eb="9">
      <t>ショ</t>
    </rPh>
    <phoneticPr fontId="2"/>
  </si>
  <si>
    <t>会議名</t>
    <rPh sb="0" eb="2">
      <t>カイギ</t>
    </rPh>
    <rPh sb="2" eb="3">
      <t>メイ</t>
    </rPh>
    <phoneticPr fontId="2"/>
  </si>
  <si>
    <t>氏　　　　名</t>
    <rPh sb="0" eb="1">
      <t>シ</t>
    </rPh>
    <rPh sb="5" eb="6">
      <t>メイ</t>
    </rPh>
    <phoneticPr fontId="2"/>
  </si>
  <si>
    <t>区　　　　　間</t>
    <rPh sb="0" eb="1">
      <t>ク</t>
    </rPh>
    <rPh sb="6" eb="7">
      <t>カン</t>
    </rPh>
    <phoneticPr fontId="2"/>
  </si>
  <si>
    <t>交通費</t>
    <rPh sb="0" eb="3">
      <t>コウツウヒ</t>
    </rPh>
    <phoneticPr fontId="2"/>
  </si>
  <si>
    <t>雑費</t>
    <rPh sb="0" eb="2">
      <t>ザッピ</t>
    </rPh>
    <phoneticPr fontId="2"/>
  </si>
  <si>
    <t>手当</t>
    <rPh sb="0" eb="1">
      <t>テ</t>
    </rPh>
    <rPh sb="1" eb="2">
      <t>トウ</t>
    </rPh>
    <phoneticPr fontId="2"/>
  </si>
  <si>
    <t>合　計</t>
    <rPh sb="0" eb="1">
      <t>ゴウ</t>
    </rPh>
    <rPh sb="2" eb="3">
      <t>ケイ</t>
    </rPh>
    <phoneticPr fontId="2"/>
  </si>
  <si>
    <t>サイン</t>
    <phoneticPr fontId="2"/>
  </si>
  <si>
    <t>～</t>
    <phoneticPr fontId="2"/>
  </si>
  <si>
    <t>小　  計</t>
    <rPh sb="0" eb="1">
      <t>ショウ</t>
    </rPh>
    <rPh sb="4" eb="5">
      <t>ケイ</t>
    </rPh>
    <phoneticPr fontId="2"/>
  </si>
  <si>
    <t>合　　計</t>
    <rPh sb="0" eb="1">
      <t>ゴウ</t>
    </rPh>
    <rPh sb="3" eb="4">
      <t>ケイ</t>
    </rPh>
    <phoneticPr fontId="2"/>
  </si>
  <si>
    <t>１，旅費計算は、会場より近距離の方を基準にする。</t>
    <rPh sb="2" eb="4">
      <t>リョヒ</t>
    </rPh>
    <rPh sb="4" eb="6">
      <t>ケイサン</t>
    </rPh>
    <rPh sb="8" eb="10">
      <t>カイジョウ</t>
    </rPh>
    <rPh sb="12" eb="15">
      <t>キンキョリ</t>
    </rPh>
    <rPh sb="16" eb="17">
      <t>ホウ</t>
    </rPh>
    <rPh sb="18" eb="20">
      <t>キジュン</t>
    </rPh>
    <phoneticPr fontId="2"/>
  </si>
  <si>
    <t>２，旅費･雑費･手当等の数字は明確に記入し、訂正した場合は必ず訂正印を押印する。</t>
    <rPh sb="2" eb="4">
      <t>リョヒ</t>
    </rPh>
    <rPh sb="5" eb="7">
      <t>ザッピ</t>
    </rPh>
    <rPh sb="8" eb="10">
      <t>テアテ</t>
    </rPh>
    <rPh sb="10" eb="11">
      <t>トウ</t>
    </rPh>
    <rPh sb="12" eb="14">
      <t>スウジ</t>
    </rPh>
    <rPh sb="15" eb="17">
      <t>メイカク</t>
    </rPh>
    <rPh sb="18" eb="20">
      <t>キニュウ</t>
    </rPh>
    <rPh sb="22" eb="24">
      <t>テイセイ</t>
    </rPh>
    <rPh sb="26" eb="28">
      <t>バアイ</t>
    </rPh>
    <rPh sb="29" eb="30">
      <t>カナラ</t>
    </rPh>
    <rPh sb="31" eb="34">
      <t>テイセイイン</t>
    </rPh>
    <rPh sb="35" eb="37">
      <t>オウイン</t>
    </rPh>
    <phoneticPr fontId="2"/>
  </si>
  <si>
    <t>／</t>
    <phoneticPr fontId="2"/>
  </si>
  <si>
    <t>３，記載はペン書きとし、受領欄にサインする。</t>
    <rPh sb="2" eb="4">
      <t>キサイ</t>
    </rPh>
    <rPh sb="7" eb="8">
      <t>ガ</t>
    </rPh>
    <rPh sb="12" eb="14">
      <t>ジュリョウ</t>
    </rPh>
    <rPh sb="14" eb="15">
      <t>ラン</t>
    </rPh>
    <phoneticPr fontId="2"/>
  </si>
  <si>
    <t>会場責任者</t>
    <rPh sb="0" eb="2">
      <t>カイジョウ</t>
    </rPh>
    <rPh sb="2" eb="5">
      <t>セキニンシャ</t>
    </rPh>
    <phoneticPr fontId="2"/>
  </si>
  <si>
    <t>支払責任者</t>
    <rPh sb="0" eb="2">
      <t>シハラ</t>
    </rPh>
    <rPh sb="2" eb="5">
      <t>セキニンシャ</t>
    </rPh>
    <phoneticPr fontId="2"/>
  </si>
  <si>
    <t>伊勢原</t>
    <rPh sb="0" eb="3">
      <t>イセハラ</t>
    </rPh>
    <phoneticPr fontId="2"/>
  </si>
  <si>
    <t>リスト</t>
    <phoneticPr fontId="2"/>
  </si>
  <si>
    <t>経路</t>
    <rPh sb="0" eb="2">
      <t>ケイロ</t>
    </rPh>
    <phoneticPr fontId="2"/>
  </si>
  <si>
    <t>小田原アリーナ</t>
    <rPh sb="0" eb="3">
      <t>オダワラ</t>
    </rPh>
    <phoneticPr fontId="2"/>
  </si>
  <si>
    <t>酒匂川スポーツ広場</t>
    <rPh sb="0" eb="3">
      <t>サカワガワ</t>
    </rPh>
    <rPh sb="7" eb="9">
      <t>ヒロバ</t>
    </rPh>
    <phoneticPr fontId="2"/>
  </si>
  <si>
    <t>小田原東高校</t>
    <rPh sb="0" eb="3">
      <t>オダワラ</t>
    </rPh>
    <rPh sb="3" eb="4">
      <t>ヒガシ</t>
    </rPh>
    <rPh sb="4" eb="6">
      <t>コウコウ</t>
    </rPh>
    <phoneticPr fontId="2"/>
  </si>
  <si>
    <t>日付</t>
    <rPh sb="0" eb="2">
      <t>ヒヅケ</t>
    </rPh>
    <phoneticPr fontId="2"/>
  </si>
  <si>
    <t>最寄駅（バス停）</t>
    <rPh sb="0" eb="2">
      <t>モヨ</t>
    </rPh>
    <rPh sb="2" eb="3">
      <t>エキ</t>
    </rPh>
    <rPh sb="6" eb="7">
      <t>テイ</t>
    </rPh>
    <phoneticPr fontId="2"/>
  </si>
  <si>
    <t>目的地</t>
    <rPh sb="0" eb="3">
      <t>モクテキチ</t>
    </rPh>
    <phoneticPr fontId="2"/>
  </si>
  <si>
    <t>長﨑　美和</t>
    <rPh sb="0" eb="2">
      <t>ナガサキ</t>
    </rPh>
    <rPh sb="3" eb="5">
      <t>ミワ</t>
    </rPh>
    <phoneticPr fontId="2"/>
  </si>
  <si>
    <t>愛甲石田</t>
    <rPh sb="0" eb="4">
      <t>アイコウイシダ</t>
    </rPh>
    <phoneticPr fontId="2"/>
  </si>
  <si>
    <r>
      <rPr>
        <b/>
        <u/>
        <sz val="10"/>
        <color rgb="FFFF0000"/>
        <rFont val="ＭＳ Ｐ明朝"/>
        <family val="1"/>
        <charset val="128"/>
      </rPr>
      <t>片道</t>
    </r>
    <r>
      <rPr>
        <sz val="10"/>
        <rFont val="ＭＳ Ｐ明朝"/>
        <family val="1"/>
        <charset val="128"/>
      </rPr>
      <t>交通費</t>
    </r>
    <rPh sb="0" eb="2">
      <t>カタミチ</t>
    </rPh>
    <rPh sb="2" eb="5">
      <t>コウツウヒ</t>
    </rPh>
    <phoneticPr fontId="2"/>
  </si>
  <si>
    <t>高校入口</t>
    <rPh sb="0" eb="4">
      <t>コウコウイリグチ</t>
    </rPh>
    <phoneticPr fontId="2"/>
  </si>
  <si>
    <t>厚木王子</t>
    <rPh sb="0" eb="4">
      <t>アツギオウジ</t>
    </rPh>
    <phoneticPr fontId="2"/>
  </si>
  <si>
    <t>人数</t>
    <rPh sb="0" eb="2">
      <t>ニンズウ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</si>
  <si>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</si>
  <si>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合計金額</t>
    <rPh sb="0" eb="4">
      <t>ゴウケイキンガク</t>
    </rPh>
    <phoneticPr fontId="2"/>
  </si>
  <si>
    <t>～</t>
  </si>
  <si>
    <t>秋山　渉</t>
    <rPh sb="0" eb="2">
      <t>アキヤマ</t>
    </rPh>
    <rPh sb="3" eb="4">
      <t>ワタル</t>
    </rPh>
    <phoneticPr fontId="2"/>
  </si>
  <si>
    <t>会　場　名　　小田原アリーナ，酒匂川スポーツ広場，小田原東高校</t>
    <rPh sb="0" eb="1">
      <t>カイ</t>
    </rPh>
    <rPh sb="2" eb="3">
      <t>バ</t>
    </rPh>
    <rPh sb="4" eb="5">
      <t>メイ</t>
    </rPh>
    <rPh sb="7" eb="10">
      <t>オダワラ</t>
    </rPh>
    <rPh sb="15" eb="18">
      <t>サカワガワ</t>
    </rPh>
    <rPh sb="22" eb="24">
      <t>ヒロバ</t>
    </rPh>
    <rPh sb="25" eb="31">
      <t>オダワラヒガシコウコウ</t>
    </rPh>
    <phoneticPr fontId="2"/>
  </si>
  <si>
    <t>日付</t>
    <rPh sb="0" eb="2">
      <t>ヒズケ</t>
    </rPh>
    <phoneticPr fontId="2"/>
  </si>
  <si>
    <t>←合計を入力</t>
    <rPh sb="1" eb="3">
      <t>ゴウケイ</t>
    </rPh>
    <rPh sb="4" eb="6">
      <t>ニュウリョク</t>
    </rPh>
    <phoneticPr fontId="2"/>
  </si>
  <si>
    <t>愛甲石田(電車)〜小田原(バス)〜小田原東高校前</t>
    <rPh sb="0" eb="4">
      <t>アイコウ</t>
    </rPh>
    <rPh sb="5" eb="7">
      <t>デンセィア</t>
    </rPh>
    <rPh sb="9" eb="12">
      <t>オダワラ</t>
    </rPh>
    <rPh sb="17" eb="20">
      <t>オダワラ</t>
    </rPh>
    <rPh sb="20" eb="21">
      <t>ヒガセィ</t>
    </rPh>
    <rPh sb="21" eb="23">
      <t>コウコウ</t>
    </rPh>
    <rPh sb="23" eb="24">
      <t>マエ</t>
    </rPh>
    <phoneticPr fontId="2"/>
  </si>
  <si>
    <t>愛甲石田(電車)〜鴨宮</t>
    <rPh sb="0" eb="4">
      <t>アイコウ</t>
    </rPh>
    <rPh sb="5" eb="7">
      <t>デンセィア</t>
    </rPh>
    <rPh sb="9" eb="11">
      <t>カモノミイ</t>
    </rPh>
    <phoneticPr fontId="2"/>
  </si>
  <si>
    <t>伊勢原(電車)〜小田原(バス)〜小田原東高校前</t>
    <rPh sb="0" eb="3">
      <t>イセハラ</t>
    </rPh>
    <rPh sb="4" eb="6">
      <t>デンセィア</t>
    </rPh>
    <rPh sb="8" eb="11">
      <t>オダワラ</t>
    </rPh>
    <rPh sb="16" eb="19">
      <t>オダワラ</t>
    </rPh>
    <rPh sb="19" eb="20">
      <t>ヒガセィ</t>
    </rPh>
    <rPh sb="20" eb="22">
      <t>コウコウ</t>
    </rPh>
    <rPh sb="22" eb="23">
      <t>マエ</t>
    </rPh>
    <phoneticPr fontId="2"/>
  </si>
  <si>
    <t>伊勢原(電車)〜鴨宮</t>
    <rPh sb="0" eb="3">
      <t>イセハラ</t>
    </rPh>
    <rPh sb="4" eb="6">
      <t>デンセィア</t>
    </rPh>
    <rPh sb="8" eb="10">
      <t>カモノ</t>
    </rPh>
    <phoneticPr fontId="2"/>
  </si>
  <si>
    <t>酒匂川スポーツ広場</t>
    <rPh sb="0" eb="3">
      <t>サカワ</t>
    </rPh>
    <rPh sb="7" eb="9">
      <t>ヒロバ</t>
    </rPh>
    <phoneticPr fontId="2"/>
  </si>
  <si>
    <t>小田原東高校</t>
    <rPh sb="0" eb="1">
      <t>オダワラ</t>
    </rPh>
    <rPh sb="3" eb="4">
      <t>ヒガセィ</t>
    </rPh>
    <rPh sb="4" eb="6">
      <t>コウコウ</t>
    </rPh>
    <phoneticPr fontId="2"/>
  </si>
  <si>
    <t>令和　7　年　3　月　25〜30　日（　　）</t>
    <phoneticPr fontId="2"/>
  </si>
  <si>
    <t>←ここから入力</t>
    <rPh sb="5" eb="7">
      <t>ニュウリョク</t>
    </rPh>
    <phoneticPr fontId="2"/>
  </si>
  <si>
    <r>
      <rPr>
        <b/>
        <sz val="12"/>
        <color rgb="FFFF0000"/>
        <rFont val="ＭＳ Ｐ明朝"/>
        <family val="1"/>
        <charset val="128"/>
      </rPr>
      <t>片道</t>
    </r>
    <r>
      <rPr>
        <sz val="12"/>
        <rFont val="ＭＳ Ｐ明朝"/>
        <family val="1"/>
        <charset val="128"/>
      </rPr>
      <t>交通費</t>
    </r>
    <rPh sb="0" eb="2">
      <t>カタミチ</t>
    </rPh>
    <rPh sb="2" eb="5">
      <t>コウツウヒ</t>
    </rPh>
    <phoneticPr fontId="2"/>
  </si>
  <si>
    <t>黄色の部分は見本です。コメントも入っていますので、見本の通りに入力をお願いいたします。
教員・生徒の入力が終わりましたら、小池（鵠沼高校）までデータをメールにて送っていただけると幸いです。よろしくお願いいたします。(締切6月20日(金))
鵠沼高校　小池
0466-22-4783
koike-k@kugenuma.ed.jp</t>
    <rPh sb="0" eb="2">
      <t xml:space="preserve">キイロ </t>
    </rPh>
    <rPh sb="3" eb="5">
      <t>ブブn</t>
    </rPh>
    <rPh sb="6" eb="8">
      <t>ミホn</t>
    </rPh>
    <rPh sb="16" eb="17">
      <t>ハイッテ</t>
    </rPh>
    <rPh sb="25" eb="27">
      <t>ミホn</t>
    </rPh>
    <rPh sb="28" eb="29">
      <t>トオリ</t>
    </rPh>
    <rPh sb="31" eb="33">
      <t>ニュウリョク</t>
    </rPh>
    <rPh sb="44" eb="46">
      <t>キョウイn</t>
    </rPh>
    <rPh sb="47" eb="49">
      <t>セイト</t>
    </rPh>
    <rPh sb="50" eb="52">
      <t>ニュウリョク</t>
    </rPh>
    <rPh sb="53" eb="54">
      <t>オワリ</t>
    </rPh>
    <rPh sb="61" eb="63">
      <t>コイケ</t>
    </rPh>
    <rPh sb="64" eb="66">
      <t>クゲヌマ</t>
    </rPh>
    <rPh sb="66" eb="68">
      <t>コウコウ</t>
    </rPh>
    <rPh sb="80" eb="81">
      <t>オクッテ</t>
    </rPh>
    <rPh sb="89" eb="90">
      <t>サイワイ</t>
    </rPh>
    <rPh sb="108" eb="110">
      <t>シメキリ</t>
    </rPh>
    <rPh sb="120" eb="122">
      <t>クゲヌマ</t>
    </rPh>
    <rPh sb="122" eb="124">
      <t>コウコウ</t>
    </rPh>
    <rPh sb="125" eb="127">
      <t>コイケ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</si>
</sst>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000000"/>
      <name val="Yu Gothic UI"/>
    </font>
    <font>
      <b/>
      <sz val="10"/>
      <color rgb="FF000000"/>
      <name val="Yu Gothic UI"/>
    </font>
    <font>
      <sz val="10"/>
      <color rgb="FF00000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38" fontId="4" fillId="0" borderId="12" xfId="1" applyFont="1" applyBorder="1">
      <alignment vertical="center"/>
    </xf>
    <xf numFmtId="0" fontId="4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3" fillId="0" borderId="34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38" fontId="3" fillId="0" borderId="43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44" xfId="1" applyFont="1" applyBorder="1">
      <alignment vertical="center"/>
    </xf>
    <xf numFmtId="38" fontId="3" fillId="0" borderId="45" xfId="1" applyFont="1" applyBorder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56" fontId="0" fillId="2" borderId="22" xfId="0" applyNumberForma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38" fontId="11" fillId="2" borderId="35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>
      <alignment vertical="center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vertical="center" shrinkToFit="1"/>
    </xf>
    <xf numFmtId="38" fontId="3" fillId="0" borderId="4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38" fontId="4" fillId="0" borderId="18" xfId="1" applyFont="1" applyBorder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38" fontId="4" fillId="2" borderId="11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4" fillId="2" borderId="11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4" xfId="0" applyFill="1" applyBorder="1" applyAlignment="1">
      <alignment vertical="center" shrinkToFit="1"/>
    </xf>
    <xf numFmtId="0" fontId="0" fillId="2" borderId="24" xfId="0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shrinkToFit="1"/>
    </xf>
    <xf numFmtId="38" fontId="10" fillId="2" borderId="11" xfId="1" applyFont="1" applyFill="1" applyBorder="1" applyAlignment="1">
      <alignment horizontal="right" vertical="center"/>
    </xf>
    <xf numFmtId="38" fontId="10" fillId="2" borderId="10" xfId="1" applyFont="1" applyFill="1" applyBorder="1" applyAlignment="1">
      <alignment horizontal="right" vertical="center"/>
    </xf>
    <xf numFmtId="56" fontId="0" fillId="2" borderId="36" xfId="0" applyNumberForma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shrinkToFit="1"/>
    </xf>
    <xf numFmtId="38" fontId="10" fillId="2" borderId="39" xfId="1" applyFont="1" applyFill="1" applyBorder="1" applyAlignment="1">
      <alignment horizontal="right" vertical="center"/>
    </xf>
    <xf numFmtId="38" fontId="10" fillId="2" borderId="38" xfId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25" xfId="0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3" fillId="0" borderId="0" xfId="0" applyFont="1" applyBorder="1">
      <alignment vertical="center"/>
    </xf>
    <xf numFmtId="0" fontId="17" fillId="0" borderId="47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left" vertical="top" wrapText="1"/>
    </xf>
    <xf numFmtId="0" fontId="17" fillId="0" borderId="53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5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長﨑 美和" id="{BBE1AEC6-E6E3-4827-AEC4-F012A81DC86B}" userId="S::nagasaki-m@pen-kanagawa.ed.jp::8bc81f56-b919-428d-87eb-900e3580179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5-03-30T07:34:21.42" personId="{BBE1AEC6-E6E3-4827-AEC4-F012A81DC86B}" id="{2434DEDD-77DF-4CD1-844D-CAD0CDB1A064}">
    <text>行った日付を記入。例）3/26</text>
  </threadedComment>
  <threadedComment ref="F1" dT="2025-03-30T07:35:43.46" personId="{BBE1AEC6-E6E3-4827-AEC4-F012A81DC86B}" id="{BC032092-A56F-45F8-8AEB-899B84234EED}">
    <text>最短ルートを検索して記入。</text>
  </threadedComment>
  <threadedComment ref="C2" dT="2025-03-30T07:56:35.22" personId="{BBE1AEC6-E6E3-4827-AEC4-F012A81DC86B}" id="{4928C0FC-F7EA-4DD3-835E-4AA19B53D1CD}">
    <text>学校からの最寄駅（バス停）を記入</text>
  </threadedComment>
  <threadedComment ref="E2" dT="2025-03-30T07:33:06.47" personId="{BBE1AEC6-E6E3-4827-AEC4-F012A81DC86B}" id="{7D8EEDC1-6FE3-4F5F-A1A9-F88A15B81588}">
    <text xml:space="preserve">リストから選択する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5C07-5BFF-4C7B-AA7E-B19BDAB3D85A}">
  <sheetPr>
    <tabColor rgb="FF00B0F0"/>
  </sheetPr>
  <dimension ref="A1:R35"/>
  <sheetViews>
    <sheetView topLeftCell="A5" workbookViewId="0">
      <selection activeCell="M18" sqref="M18:R23"/>
    </sheetView>
  </sheetViews>
  <sheetFormatPr baseColWidth="10" defaultColWidth="9" defaultRowHeight="15"/>
  <cols>
    <col min="1" max="1" width="5.83203125" style="2" customWidth="1"/>
    <col min="2" max="2" width="14.83203125" style="2" customWidth="1"/>
    <col min="3" max="3" width="9.6640625" style="2" customWidth="1"/>
    <col min="4" max="4" width="4.6640625" style="2" customWidth="1"/>
    <col min="5" max="5" width="9.6640625" style="2" customWidth="1"/>
    <col min="6" max="6" width="11.83203125" style="2" customWidth="1"/>
    <col min="7" max="10" width="7.6640625" style="2" customWidth="1"/>
    <col min="11" max="11" width="7.83203125" style="2" customWidth="1"/>
    <col min="12" max="12" width="43.6640625" style="2" customWidth="1"/>
    <col min="13" max="13" width="13.1640625" style="2" customWidth="1"/>
    <col min="14" max="14" width="18.1640625" style="2" customWidth="1"/>
    <col min="15" max="17" width="9" style="2"/>
    <col min="18" max="18" width="18" style="2" customWidth="1"/>
    <col min="19" max="16384" width="9" style="2"/>
  </cols>
  <sheetData>
    <row r="1" spans="1:14">
      <c r="A1" s="2" t="s">
        <v>0</v>
      </c>
    </row>
    <row r="2" spans="1:14" ht="26.25" customHeight="1">
      <c r="A2" s="7" t="s">
        <v>1</v>
      </c>
      <c r="B2" s="1"/>
      <c r="C2" s="1"/>
      <c r="D2" s="1"/>
      <c r="E2" s="1"/>
      <c r="G2" s="1"/>
      <c r="H2" s="1"/>
      <c r="I2" s="1"/>
      <c r="J2" s="1"/>
      <c r="K2" s="1"/>
      <c r="L2" s="103"/>
    </row>
    <row r="3" spans="1:14" ht="27" customHeight="1">
      <c r="A3" s="14" t="s">
        <v>47</v>
      </c>
      <c r="B3" s="3"/>
      <c r="C3" s="3"/>
      <c r="D3" s="3"/>
      <c r="E3" s="3"/>
      <c r="G3" s="3"/>
      <c r="H3" s="3"/>
      <c r="I3" s="3"/>
      <c r="J3" s="3"/>
      <c r="K3" s="3"/>
      <c r="L3" s="103"/>
    </row>
    <row r="4" spans="1:14" ht="19.5" customHeight="1">
      <c r="A4" s="110" t="s">
        <v>38</v>
      </c>
      <c r="B4" s="110"/>
      <c r="C4" s="110"/>
      <c r="D4" s="110"/>
      <c r="E4" s="110"/>
      <c r="G4" s="15" t="s">
        <v>2</v>
      </c>
      <c r="H4" s="107"/>
      <c r="I4" s="107"/>
      <c r="J4" s="107"/>
      <c r="K4" s="107"/>
    </row>
    <row r="5" spans="1:14" ht="6.75" customHeight="1" thickBot="1">
      <c r="A5" s="3"/>
      <c r="B5" s="3"/>
      <c r="C5" s="3"/>
      <c r="D5" s="3"/>
      <c r="E5" s="3"/>
      <c r="G5" s="3"/>
      <c r="H5" s="3"/>
      <c r="I5" s="3"/>
      <c r="J5" s="3"/>
      <c r="K5" s="3"/>
    </row>
    <row r="6" spans="1:14" s="1" customFormat="1" ht="18.75" customHeight="1">
      <c r="A6" s="117" t="s">
        <v>39</v>
      </c>
      <c r="B6" s="113" t="s">
        <v>3</v>
      </c>
      <c r="C6" s="108" t="s">
        <v>4</v>
      </c>
      <c r="D6" s="109"/>
      <c r="E6" s="109"/>
      <c r="F6" s="119" t="s">
        <v>49</v>
      </c>
      <c r="G6" s="113" t="s">
        <v>5</v>
      </c>
      <c r="H6" s="115" t="s">
        <v>6</v>
      </c>
      <c r="I6" s="115" t="s">
        <v>7</v>
      </c>
      <c r="J6" s="113" t="s">
        <v>8</v>
      </c>
      <c r="K6" s="111" t="s">
        <v>9</v>
      </c>
      <c r="L6" s="1" t="s">
        <v>21</v>
      </c>
      <c r="N6" s="1" t="s">
        <v>20</v>
      </c>
    </row>
    <row r="7" spans="1:14" s="1" customFormat="1" ht="18.75" customHeight="1" thickBot="1">
      <c r="A7" s="118"/>
      <c r="B7" s="114"/>
      <c r="C7" s="33" t="s">
        <v>26</v>
      </c>
      <c r="D7" s="31"/>
      <c r="E7" s="32" t="s">
        <v>27</v>
      </c>
      <c r="F7" s="120"/>
      <c r="G7" s="114"/>
      <c r="H7" s="116"/>
      <c r="I7" s="116"/>
      <c r="J7" s="114"/>
      <c r="K7" s="112"/>
    </row>
    <row r="8" spans="1:14" s="1" customFormat="1" ht="23.5" customHeight="1" thickTop="1">
      <c r="A8" s="56">
        <v>45742</v>
      </c>
      <c r="B8" s="76" t="s">
        <v>28</v>
      </c>
      <c r="C8" s="77" t="s">
        <v>29</v>
      </c>
      <c r="D8" s="78" t="s">
        <v>36</v>
      </c>
      <c r="E8" s="79" t="s">
        <v>24</v>
      </c>
      <c r="F8" s="106">
        <v>660</v>
      </c>
      <c r="G8" s="80">
        <f>F8*2</f>
        <v>1320</v>
      </c>
      <c r="H8" s="81">
        <v>0</v>
      </c>
      <c r="I8" s="81">
        <v>120</v>
      </c>
      <c r="J8" s="81">
        <f>IF(F8="","",SUM(G8:I8))</f>
        <v>1440</v>
      </c>
      <c r="K8" s="81"/>
      <c r="L8" s="104" t="s">
        <v>41</v>
      </c>
      <c r="N8" s="10" t="s">
        <v>22</v>
      </c>
    </row>
    <row r="9" spans="1:14" s="1" customFormat="1" ht="23.25" customHeight="1">
      <c r="A9" s="56">
        <v>45744</v>
      </c>
      <c r="B9" s="82" t="s">
        <v>28</v>
      </c>
      <c r="C9" s="83" t="s">
        <v>29</v>
      </c>
      <c r="D9" s="78" t="s">
        <v>36</v>
      </c>
      <c r="E9" s="78" t="s">
        <v>23</v>
      </c>
      <c r="F9" s="84">
        <v>620</v>
      </c>
      <c r="G9" s="80">
        <f>F9*2</f>
        <v>1240</v>
      </c>
      <c r="H9" s="81">
        <v>0</v>
      </c>
      <c r="I9" s="81">
        <v>120</v>
      </c>
      <c r="J9" s="81">
        <f t="shared" ref="J9:J14" si="0">IF(F9="","",SUM(G9:I9))</f>
        <v>1360</v>
      </c>
      <c r="K9" s="81"/>
      <c r="L9" s="104" t="s">
        <v>42</v>
      </c>
      <c r="N9" s="10" t="s">
        <v>45</v>
      </c>
    </row>
    <row r="10" spans="1:14" s="1" customFormat="1" ht="23.25" customHeight="1">
      <c r="A10" s="56">
        <v>45746</v>
      </c>
      <c r="B10" s="82" t="s">
        <v>28</v>
      </c>
      <c r="C10" s="83" t="s">
        <v>29</v>
      </c>
      <c r="D10" s="78" t="s">
        <v>36</v>
      </c>
      <c r="E10" s="78" t="s">
        <v>23</v>
      </c>
      <c r="F10" s="84">
        <v>620</v>
      </c>
      <c r="G10" s="80">
        <f>F10*2</f>
        <v>1240</v>
      </c>
      <c r="H10" s="81">
        <v>0</v>
      </c>
      <c r="I10" s="81">
        <v>120</v>
      </c>
      <c r="J10" s="81">
        <f t="shared" si="0"/>
        <v>1360</v>
      </c>
      <c r="K10" s="81"/>
      <c r="L10" s="104" t="s">
        <v>42</v>
      </c>
      <c r="N10" s="10" t="s">
        <v>46</v>
      </c>
    </row>
    <row r="11" spans="1:14" ht="23.25" customHeight="1">
      <c r="A11" s="56">
        <v>45742</v>
      </c>
      <c r="B11" s="82" t="s">
        <v>37</v>
      </c>
      <c r="C11" s="83" t="s">
        <v>19</v>
      </c>
      <c r="D11" s="78" t="s">
        <v>36</v>
      </c>
      <c r="E11" s="78" t="s">
        <v>24</v>
      </c>
      <c r="F11" s="84">
        <v>620</v>
      </c>
      <c r="G11" s="85">
        <f t="shared" ref="G11:G14" si="1">F11*2</f>
        <v>1240</v>
      </c>
      <c r="H11" s="86">
        <v>0</v>
      </c>
      <c r="I11" s="86">
        <v>120</v>
      </c>
      <c r="J11" s="87">
        <f t="shared" si="0"/>
        <v>1360</v>
      </c>
      <c r="K11" s="87"/>
      <c r="L11" s="105" t="s">
        <v>43</v>
      </c>
    </row>
    <row r="12" spans="1:14" ht="23.25" customHeight="1">
      <c r="A12" s="56">
        <v>45744</v>
      </c>
      <c r="B12" s="82" t="s">
        <v>37</v>
      </c>
      <c r="C12" s="83" t="s">
        <v>19</v>
      </c>
      <c r="D12" s="78" t="s">
        <v>36</v>
      </c>
      <c r="E12" s="78" t="s">
        <v>23</v>
      </c>
      <c r="F12" s="84">
        <v>580</v>
      </c>
      <c r="G12" s="85">
        <f t="shared" si="1"/>
        <v>1160</v>
      </c>
      <c r="H12" s="86">
        <v>0</v>
      </c>
      <c r="I12" s="86">
        <v>120</v>
      </c>
      <c r="J12" s="87">
        <f t="shared" si="0"/>
        <v>1280</v>
      </c>
      <c r="K12" s="87"/>
      <c r="L12" s="105" t="s">
        <v>44</v>
      </c>
    </row>
    <row r="13" spans="1:14" ht="23.25" customHeight="1">
      <c r="A13" s="56">
        <v>45746</v>
      </c>
      <c r="B13" s="82" t="s">
        <v>37</v>
      </c>
      <c r="C13" s="83" t="s">
        <v>19</v>
      </c>
      <c r="D13" s="78" t="s">
        <v>36</v>
      </c>
      <c r="E13" s="78" t="s">
        <v>23</v>
      </c>
      <c r="F13" s="84">
        <v>580</v>
      </c>
      <c r="G13" s="85">
        <f t="shared" si="1"/>
        <v>1160</v>
      </c>
      <c r="H13" s="86">
        <v>0</v>
      </c>
      <c r="I13" s="86">
        <v>120</v>
      </c>
      <c r="J13" s="87">
        <f t="shared" si="0"/>
        <v>1280</v>
      </c>
      <c r="K13" s="87"/>
      <c r="L13" s="105" t="s">
        <v>44</v>
      </c>
    </row>
    <row r="14" spans="1:14" ht="23.25" customHeight="1">
      <c r="A14" s="67"/>
      <c r="B14" s="68"/>
      <c r="C14" s="24"/>
      <c r="D14" s="34"/>
      <c r="E14" s="34"/>
      <c r="F14" s="30"/>
      <c r="G14" s="9">
        <f t="shared" si="1"/>
        <v>0</v>
      </c>
      <c r="H14" s="16">
        <v>0</v>
      </c>
      <c r="I14" s="16">
        <v>120</v>
      </c>
      <c r="J14" s="74" t="str">
        <f t="shared" si="0"/>
        <v/>
      </c>
      <c r="K14" s="4"/>
      <c r="L14" s="1"/>
      <c r="M14" s="1" t="s">
        <v>48</v>
      </c>
    </row>
    <row r="15" spans="1:14" ht="23.25" customHeight="1">
      <c r="A15" s="67"/>
      <c r="B15" s="68"/>
      <c r="C15" s="24"/>
      <c r="D15" s="34" t="s">
        <v>10</v>
      </c>
      <c r="E15" s="34"/>
      <c r="F15" s="30"/>
      <c r="G15" s="9">
        <f t="shared" ref="G15:G27" si="2">F15*2</f>
        <v>0</v>
      </c>
      <c r="H15" s="16">
        <v>0</v>
      </c>
      <c r="I15" s="16">
        <v>120</v>
      </c>
      <c r="J15" s="74" t="str">
        <f t="shared" ref="J15:J27" si="3">IF(F15="","",SUM(G15:I15))</f>
        <v/>
      </c>
      <c r="K15" s="4"/>
      <c r="L15" s="1"/>
    </row>
    <row r="16" spans="1:14" ht="23.25" customHeight="1">
      <c r="A16" s="67"/>
      <c r="B16" s="68"/>
      <c r="C16" s="35"/>
      <c r="D16" s="34" t="s">
        <v>10</v>
      </c>
      <c r="E16" s="34"/>
      <c r="F16" s="30"/>
      <c r="G16" s="9">
        <f t="shared" si="2"/>
        <v>0</v>
      </c>
      <c r="H16" s="16">
        <v>0</v>
      </c>
      <c r="I16" s="16">
        <v>120</v>
      </c>
      <c r="J16" s="74" t="str">
        <f t="shared" si="3"/>
        <v/>
      </c>
      <c r="K16" s="4"/>
      <c r="L16" s="1"/>
    </row>
    <row r="17" spans="1:18" ht="23.25" customHeight="1" thickBot="1">
      <c r="A17" s="67"/>
      <c r="B17" s="68"/>
      <c r="C17" s="35"/>
      <c r="D17" s="34" t="s">
        <v>10</v>
      </c>
      <c r="E17" s="34"/>
      <c r="F17" s="30"/>
      <c r="G17" s="9">
        <f t="shared" si="2"/>
        <v>0</v>
      </c>
      <c r="H17" s="16">
        <v>0</v>
      </c>
      <c r="I17" s="16">
        <v>120</v>
      </c>
      <c r="J17" s="74" t="str">
        <f t="shared" si="3"/>
        <v/>
      </c>
      <c r="K17" s="4"/>
      <c r="L17" s="1"/>
      <c r="M17" s="130"/>
      <c r="N17" s="130"/>
      <c r="O17" s="130"/>
      <c r="P17" s="130"/>
      <c r="Q17" s="130"/>
      <c r="R17" s="130"/>
    </row>
    <row r="18" spans="1:18" ht="23.25" customHeight="1" thickTop="1">
      <c r="A18" s="67"/>
      <c r="B18" s="68"/>
      <c r="C18" s="35"/>
      <c r="D18" s="34" t="s">
        <v>10</v>
      </c>
      <c r="E18" s="34"/>
      <c r="F18" s="30"/>
      <c r="G18" s="9">
        <f t="shared" si="2"/>
        <v>0</v>
      </c>
      <c r="H18" s="16">
        <v>0</v>
      </c>
      <c r="I18" s="16">
        <v>120</v>
      </c>
      <c r="J18" s="74" t="str">
        <f t="shared" si="3"/>
        <v/>
      </c>
      <c r="K18" s="4"/>
      <c r="L18" s="1"/>
      <c r="M18" s="136" t="s">
        <v>50</v>
      </c>
      <c r="N18" s="131"/>
      <c r="O18" s="131"/>
      <c r="P18" s="131"/>
      <c r="Q18" s="131"/>
      <c r="R18" s="132"/>
    </row>
    <row r="19" spans="1:18" ht="23.25" customHeight="1">
      <c r="A19" s="67"/>
      <c r="B19" s="68"/>
      <c r="C19" s="35"/>
      <c r="D19" s="34" t="s">
        <v>10</v>
      </c>
      <c r="E19" s="34"/>
      <c r="F19" s="30"/>
      <c r="G19" s="9">
        <f t="shared" si="2"/>
        <v>0</v>
      </c>
      <c r="H19" s="16">
        <v>0</v>
      </c>
      <c r="I19" s="16">
        <v>120</v>
      </c>
      <c r="J19" s="74" t="str">
        <f t="shared" si="3"/>
        <v/>
      </c>
      <c r="K19" s="4"/>
      <c r="L19" s="1"/>
      <c r="M19" s="137"/>
      <c r="N19" s="129"/>
      <c r="O19" s="129"/>
      <c r="P19" s="129"/>
      <c r="Q19" s="129"/>
      <c r="R19" s="133"/>
    </row>
    <row r="20" spans="1:18" ht="23.25" customHeight="1">
      <c r="A20" s="67"/>
      <c r="B20" s="68"/>
      <c r="C20" s="35"/>
      <c r="D20" s="34" t="s">
        <v>10</v>
      </c>
      <c r="E20" s="34"/>
      <c r="F20" s="30"/>
      <c r="G20" s="9">
        <f t="shared" si="2"/>
        <v>0</v>
      </c>
      <c r="H20" s="16">
        <v>0</v>
      </c>
      <c r="I20" s="16">
        <v>120</v>
      </c>
      <c r="J20" s="74" t="str">
        <f t="shared" si="3"/>
        <v/>
      </c>
      <c r="K20" s="4"/>
      <c r="L20" s="1"/>
      <c r="M20" s="137"/>
      <c r="N20" s="129"/>
      <c r="O20" s="129"/>
      <c r="P20" s="129"/>
      <c r="Q20" s="129"/>
      <c r="R20" s="133"/>
    </row>
    <row r="21" spans="1:18" ht="23.25" customHeight="1">
      <c r="A21" s="67"/>
      <c r="B21" s="68"/>
      <c r="C21" s="35"/>
      <c r="D21" s="34" t="s">
        <v>10</v>
      </c>
      <c r="E21" s="34"/>
      <c r="F21" s="30"/>
      <c r="G21" s="9">
        <f t="shared" si="2"/>
        <v>0</v>
      </c>
      <c r="H21" s="16">
        <v>0</v>
      </c>
      <c r="I21" s="16">
        <v>120</v>
      </c>
      <c r="J21" s="74" t="str">
        <f t="shared" si="3"/>
        <v/>
      </c>
      <c r="K21" s="4"/>
      <c r="L21" s="1"/>
      <c r="M21" s="137"/>
      <c r="N21" s="129"/>
      <c r="O21" s="129"/>
      <c r="P21" s="129"/>
      <c r="Q21" s="129"/>
      <c r="R21" s="133"/>
    </row>
    <row r="22" spans="1:18" ht="23.25" customHeight="1">
      <c r="A22" s="67"/>
      <c r="B22" s="68"/>
      <c r="C22" s="35"/>
      <c r="D22" s="34" t="s">
        <v>10</v>
      </c>
      <c r="E22" s="34"/>
      <c r="F22" s="30"/>
      <c r="G22" s="9">
        <f t="shared" si="2"/>
        <v>0</v>
      </c>
      <c r="H22" s="16">
        <v>0</v>
      </c>
      <c r="I22" s="16">
        <v>120</v>
      </c>
      <c r="J22" s="74" t="str">
        <f t="shared" si="3"/>
        <v/>
      </c>
      <c r="K22" s="4"/>
      <c r="L22" s="1"/>
      <c r="M22" s="137"/>
      <c r="N22" s="129"/>
      <c r="O22" s="129"/>
      <c r="P22" s="129"/>
      <c r="Q22" s="129"/>
      <c r="R22" s="133"/>
    </row>
    <row r="23" spans="1:18" ht="23.25" customHeight="1" thickBot="1">
      <c r="A23" s="67"/>
      <c r="B23" s="68"/>
      <c r="C23" s="35"/>
      <c r="D23" s="34" t="s">
        <v>10</v>
      </c>
      <c r="E23" s="34"/>
      <c r="F23" s="30"/>
      <c r="G23" s="9">
        <f t="shared" si="2"/>
        <v>0</v>
      </c>
      <c r="H23" s="16">
        <v>0</v>
      </c>
      <c r="I23" s="16">
        <v>120</v>
      </c>
      <c r="J23" s="74" t="str">
        <f t="shared" si="3"/>
        <v/>
      </c>
      <c r="K23" s="4"/>
      <c r="L23" s="1"/>
      <c r="M23" s="138"/>
      <c r="N23" s="134"/>
      <c r="O23" s="134"/>
      <c r="P23" s="134"/>
      <c r="Q23" s="134"/>
      <c r="R23" s="135"/>
    </row>
    <row r="24" spans="1:18" ht="23.25" customHeight="1" thickTop="1">
      <c r="A24" s="67"/>
      <c r="B24" s="68"/>
      <c r="C24" s="35"/>
      <c r="D24" s="34" t="s">
        <v>10</v>
      </c>
      <c r="E24" s="34"/>
      <c r="F24" s="30"/>
      <c r="G24" s="9">
        <f t="shared" si="2"/>
        <v>0</v>
      </c>
      <c r="H24" s="16">
        <v>0</v>
      </c>
      <c r="I24" s="16">
        <v>120</v>
      </c>
      <c r="J24" s="74" t="str">
        <f t="shared" si="3"/>
        <v/>
      </c>
      <c r="K24" s="4"/>
      <c r="L24" s="1"/>
    </row>
    <row r="25" spans="1:18" ht="23.25" customHeight="1">
      <c r="A25" s="67"/>
      <c r="B25" s="68"/>
      <c r="C25" s="35"/>
      <c r="D25" s="34" t="s">
        <v>10</v>
      </c>
      <c r="E25" s="34"/>
      <c r="F25" s="30"/>
      <c r="G25" s="9">
        <f t="shared" si="2"/>
        <v>0</v>
      </c>
      <c r="H25" s="16">
        <v>0</v>
      </c>
      <c r="I25" s="16">
        <v>120</v>
      </c>
      <c r="J25" s="74" t="str">
        <f t="shared" si="3"/>
        <v/>
      </c>
      <c r="K25" s="4"/>
      <c r="L25" s="1"/>
    </row>
    <row r="26" spans="1:18" ht="23.25" customHeight="1">
      <c r="A26" s="67"/>
      <c r="B26" s="68"/>
      <c r="C26" s="35"/>
      <c r="D26" s="34" t="s">
        <v>10</v>
      </c>
      <c r="E26" s="34"/>
      <c r="F26" s="30"/>
      <c r="G26" s="9">
        <f t="shared" si="2"/>
        <v>0</v>
      </c>
      <c r="H26" s="16">
        <v>0</v>
      </c>
      <c r="I26" s="16">
        <v>120</v>
      </c>
      <c r="J26" s="74" t="str">
        <f t="shared" si="3"/>
        <v/>
      </c>
      <c r="K26" s="4"/>
      <c r="L26" s="1"/>
    </row>
    <row r="27" spans="1:18" ht="23.25" customHeight="1" thickBot="1">
      <c r="A27" s="67"/>
      <c r="B27" s="68"/>
      <c r="C27" s="36"/>
      <c r="D27" s="28" t="s">
        <v>10</v>
      </c>
      <c r="E27" s="34"/>
      <c r="F27" s="70"/>
      <c r="G27" s="72">
        <f t="shared" si="2"/>
        <v>0</v>
      </c>
      <c r="H27" s="17">
        <v>0</v>
      </c>
      <c r="I27" s="17">
        <v>120</v>
      </c>
      <c r="J27" s="75" t="str">
        <f t="shared" si="3"/>
        <v/>
      </c>
      <c r="K27" s="18"/>
    </row>
    <row r="28" spans="1:18" ht="21" customHeight="1" thickBot="1">
      <c r="A28" s="26" t="s">
        <v>11</v>
      </c>
      <c r="B28" s="27"/>
      <c r="C28" s="19"/>
      <c r="D28" s="5"/>
      <c r="E28" s="5"/>
      <c r="F28" s="71"/>
      <c r="G28" s="69"/>
      <c r="H28" s="8"/>
      <c r="I28" s="8"/>
      <c r="J28" s="8"/>
      <c r="K28" s="6"/>
    </row>
    <row r="29" spans="1:18" ht="21" customHeight="1" thickBot="1">
      <c r="A29" s="26" t="s">
        <v>12</v>
      </c>
      <c r="B29" s="27"/>
      <c r="C29" s="19"/>
      <c r="D29" s="5"/>
      <c r="E29" s="5"/>
      <c r="F29" s="71"/>
      <c r="G29" s="73"/>
      <c r="H29" s="20"/>
      <c r="I29" s="20"/>
      <c r="J29" s="20"/>
      <c r="K29" s="6"/>
    </row>
    <row r="30" spans="1:18" ht="13.5" customHeight="1">
      <c r="A30" s="21" t="s">
        <v>13</v>
      </c>
    </row>
    <row r="31" spans="1:18" ht="13.5" customHeight="1">
      <c r="A31" s="21" t="s">
        <v>14</v>
      </c>
      <c r="K31" s="25" t="s">
        <v>15</v>
      </c>
    </row>
    <row r="32" spans="1:18" ht="13.5" customHeight="1">
      <c r="A32" s="21" t="s">
        <v>16</v>
      </c>
      <c r="K32" s="25"/>
    </row>
    <row r="33" spans="1:11" ht="14.5" customHeight="1">
      <c r="A33"/>
      <c r="K33" s="25"/>
    </row>
    <row r="34" spans="1:11" ht="26.25" customHeight="1">
      <c r="G34" s="22" t="s">
        <v>17</v>
      </c>
      <c r="H34" s="22"/>
      <c r="I34" s="22"/>
      <c r="J34" s="22"/>
    </row>
    <row r="35" spans="1:11" ht="26.25" customHeight="1">
      <c r="G35" s="23" t="s">
        <v>18</v>
      </c>
      <c r="H35" s="23"/>
      <c r="I35" s="23"/>
      <c r="J35" s="23"/>
      <c r="K35" s="23"/>
    </row>
  </sheetData>
  <mergeCells count="12">
    <mergeCell ref="M18:R23"/>
    <mergeCell ref="H4:K4"/>
    <mergeCell ref="C6:E6"/>
    <mergeCell ref="A4:E4"/>
    <mergeCell ref="K6:K7"/>
    <mergeCell ref="J6:J7"/>
    <mergeCell ref="I6:I7"/>
    <mergeCell ref="H6:H7"/>
    <mergeCell ref="G6:G7"/>
    <mergeCell ref="A6:A7"/>
    <mergeCell ref="B6:B7"/>
    <mergeCell ref="F6:F7"/>
  </mergeCells>
  <phoneticPr fontId="2"/>
  <dataValidations count="2">
    <dataValidation type="list" allowBlank="1" showInputMessage="1" showErrorMessage="1" sqref="E8" xr:uid="{E30BCED1-DD9A-2049-94D8-F87317BFBEDA}">
      <formula1>$I$3:$I$5</formula1>
    </dataValidation>
    <dataValidation type="list" allowBlank="1" showInputMessage="1" showErrorMessage="1" sqref="E14:E27" xr:uid="{E828C6BA-4C1A-1049-A044-F74A3CE9FC2C}">
      <formula1>$N$8:$N$10</formula1>
    </dataValidation>
  </dataValidations>
  <pageMargins left="0.70866141732283472" right="0.70866141732283472" top="0.74803149606299213" bottom="0.74803149606299213" header="0.31496062992125984" footer="0.31496062992125984"/>
  <pageSetup paperSize="9" scale="1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D672-AE82-4F01-A707-22EEF4607DED}">
  <sheetPr>
    <tabColor rgb="FF92D050"/>
  </sheetPr>
  <dimension ref="A1:P22"/>
  <sheetViews>
    <sheetView tabSelected="1" workbookViewId="0">
      <selection activeCell="O15" sqref="O15"/>
    </sheetView>
  </sheetViews>
  <sheetFormatPr baseColWidth="10" defaultColWidth="9" defaultRowHeight="15"/>
  <cols>
    <col min="1" max="1" width="8.1640625" style="37" customWidth="1"/>
    <col min="2" max="2" width="14.83203125" style="2" customWidth="1"/>
    <col min="3" max="3" width="12" style="2" customWidth="1"/>
    <col min="4" max="4" width="4.6640625" style="2" customWidth="1"/>
    <col min="5" max="5" width="10.6640625" style="2" customWidth="1"/>
    <col min="6" max="6" width="10.83203125" style="2" customWidth="1"/>
    <col min="7" max="7" width="6.83203125" style="2" customWidth="1"/>
    <col min="8" max="8" width="13.33203125" style="2" customWidth="1"/>
    <col min="9" max="9" width="13.1640625" style="2" customWidth="1"/>
    <col min="10" max="10" width="12.6640625" style="2" customWidth="1"/>
    <col min="11" max="11" width="11.83203125" style="2" customWidth="1"/>
    <col min="12" max="12" width="9.5" style="2" customWidth="1"/>
    <col min="13" max="13" width="9" style="2"/>
    <col min="14" max="14" width="17.83203125" style="2" customWidth="1"/>
    <col min="15" max="16384" width="9" style="2"/>
  </cols>
  <sheetData>
    <row r="1" spans="1:16" s="1" customFormat="1" ht="18.75" customHeight="1">
      <c r="A1" s="117" t="s">
        <v>25</v>
      </c>
      <c r="B1" s="113" t="s">
        <v>34</v>
      </c>
      <c r="C1" s="125" t="s">
        <v>4</v>
      </c>
      <c r="D1" s="125"/>
      <c r="E1" s="125"/>
      <c r="F1" s="126" t="s">
        <v>30</v>
      </c>
      <c r="G1" s="111" t="s">
        <v>33</v>
      </c>
      <c r="H1" s="121" t="s">
        <v>35</v>
      </c>
      <c r="N1" s="1" t="s">
        <v>20</v>
      </c>
    </row>
    <row r="2" spans="1:16" s="1" customFormat="1" ht="18.75" customHeight="1" thickBot="1">
      <c r="A2" s="123"/>
      <c r="B2" s="124"/>
      <c r="C2" s="33" t="s">
        <v>26</v>
      </c>
      <c r="D2" s="31"/>
      <c r="E2" s="32" t="s">
        <v>27</v>
      </c>
      <c r="F2" s="127"/>
      <c r="G2" s="128"/>
      <c r="H2" s="122"/>
    </row>
    <row r="3" spans="1:16" s="1" customFormat="1" ht="23.25" customHeight="1" thickTop="1">
      <c r="A3" s="56">
        <v>45742</v>
      </c>
      <c r="B3" s="88" t="s">
        <v>32</v>
      </c>
      <c r="C3" s="89" t="s">
        <v>31</v>
      </c>
      <c r="D3" s="90" t="s">
        <v>10</v>
      </c>
      <c r="E3" s="91" t="s">
        <v>24</v>
      </c>
      <c r="F3" s="92">
        <f>220+480+230</f>
        <v>930</v>
      </c>
      <c r="G3" s="93">
        <v>15</v>
      </c>
      <c r="H3" s="50">
        <f>IF(G3="","",F3*2*G3)</f>
        <v>27900</v>
      </c>
      <c r="I3" s="38"/>
      <c r="N3" s="30" t="s">
        <v>22</v>
      </c>
    </row>
    <row r="4" spans="1:16" s="1" customFormat="1" ht="23.25" customHeight="1" thickBot="1">
      <c r="A4" s="56">
        <v>45744</v>
      </c>
      <c r="B4" s="94" t="s">
        <v>32</v>
      </c>
      <c r="C4" s="95" t="s">
        <v>31</v>
      </c>
      <c r="D4" s="54" t="s">
        <v>10</v>
      </c>
      <c r="E4" s="55" t="s">
        <v>23</v>
      </c>
      <c r="F4" s="96">
        <f>220+480+190</f>
        <v>890</v>
      </c>
      <c r="G4" s="97">
        <v>13</v>
      </c>
      <c r="H4" s="51">
        <f t="shared" ref="H4:H22" si="0">IF(G4="","",F4*2*G4)</f>
        <v>23140</v>
      </c>
      <c r="N4" s="30" t="s">
        <v>23</v>
      </c>
    </row>
    <row r="5" spans="1:16" s="1" customFormat="1" ht="23.25" customHeight="1" thickBot="1">
      <c r="A5" s="98">
        <v>45746</v>
      </c>
      <c r="B5" s="99" t="s">
        <v>32</v>
      </c>
      <c r="C5" s="100" t="s">
        <v>31</v>
      </c>
      <c r="D5" s="64" t="s">
        <v>10</v>
      </c>
      <c r="E5" s="65" t="s">
        <v>24</v>
      </c>
      <c r="F5" s="101">
        <f>220+480+230</f>
        <v>930</v>
      </c>
      <c r="G5" s="102">
        <v>13</v>
      </c>
      <c r="H5" s="66">
        <f t="shared" si="0"/>
        <v>24180</v>
      </c>
      <c r="I5" s="59">
        <f>SUM(H3:H5)</f>
        <v>75220</v>
      </c>
      <c r="J5" s="1" t="s">
        <v>40</v>
      </c>
      <c r="N5" s="30" t="s">
        <v>24</v>
      </c>
    </row>
    <row r="6" spans="1:16" ht="23.25" customHeight="1" thickBot="1">
      <c r="A6" s="60"/>
      <c r="B6" s="61"/>
      <c r="C6" s="12"/>
      <c r="D6" s="11" t="s">
        <v>10</v>
      </c>
      <c r="E6" s="39"/>
      <c r="F6" s="62"/>
      <c r="G6" s="63"/>
      <c r="H6" s="50" t="str">
        <f t="shared" si="0"/>
        <v/>
      </c>
      <c r="I6" s="1" t="s">
        <v>48</v>
      </c>
    </row>
    <row r="7" spans="1:16" ht="23.25" customHeight="1" thickTop="1">
      <c r="A7" s="57"/>
      <c r="B7" s="41"/>
      <c r="C7" s="13"/>
      <c r="D7" s="29" t="s">
        <v>10</v>
      </c>
      <c r="E7" s="48"/>
      <c r="F7" s="40"/>
      <c r="G7" s="42"/>
      <c r="H7" s="51" t="str">
        <f t="shared" si="0"/>
        <v/>
      </c>
      <c r="I7" s="1"/>
      <c r="K7" s="136" t="s">
        <v>50</v>
      </c>
      <c r="L7" s="131"/>
      <c r="M7" s="131"/>
      <c r="N7" s="131"/>
      <c r="O7" s="131"/>
      <c r="P7" s="132"/>
    </row>
    <row r="8" spans="1:16" ht="23.25" customHeight="1">
      <c r="A8" s="57"/>
      <c r="B8" s="41"/>
      <c r="C8" s="13"/>
      <c r="D8" s="29" t="s">
        <v>10</v>
      </c>
      <c r="E8" s="48"/>
      <c r="F8" s="40"/>
      <c r="G8" s="42"/>
      <c r="H8" s="51" t="str">
        <f t="shared" si="0"/>
        <v/>
      </c>
      <c r="I8" s="1"/>
      <c r="K8" s="137"/>
      <c r="L8" s="129"/>
      <c r="M8" s="129"/>
      <c r="N8" s="129"/>
      <c r="O8" s="129"/>
      <c r="P8" s="133"/>
    </row>
    <row r="9" spans="1:16" ht="23.25" customHeight="1">
      <c r="A9" s="57"/>
      <c r="B9" s="41"/>
      <c r="C9" s="13"/>
      <c r="D9" s="29" t="s">
        <v>10</v>
      </c>
      <c r="E9" s="48"/>
      <c r="F9" s="40"/>
      <c r="G9" s="42"/>
      <c r="H9" s="51" t="str">
        <f t="shared" si="0"/>
        <v/>
      </c>
      <c r="I9" s="1"/>
      <c r="K9" s="137"/>
      <c r="L9" s="129"/>
      <c r="M9" s="129"/>
      <c r="N9" s="129"/>
      <c r="O9" s="129"/>
      <c r="P9" s="133"/>
    </row>
    <row r="10" spans="1:16" ht="23.25" customHeight="1">
      <c r="A10" s="57"/>
      <c r="B10" s="41"/>
      <c r="C10" s="13"/>
      <c r="D10" s="29" t="s">
        <v>10</v>
      </c>
      <c r="E10" s="48"/>
      <c r="F10" s="40"/>
      <c r="G10" s="42"/>
      <c r="H10" s="52" t="str">
        <f t="shared" si="0"/>
        <v/>
      </c>
      <c r="I10" s="1"/>
      <c r="K10" s="137"/>
      <c r="L10" s="129"/>
      <c r="M10" s="129"/>
      <c r="N10" s="129"/>
      <c r="O10" s="129"/>
      <c r="P10" s="133"/>
    </row>
    <row r="11" spans="1:16" ht="23.25" customHeight="1">
      <c r="A11" s="57"/>
      <c r="B11" s="41"/>
      <c r="C11" s="13"/>
      <c r="D11" s="29" t="s">
        <v>10</v>
      </c>
      <c r="E11" s="48"/>
      <c r="F11" s="40"/>
      <c r="G11" s="42"/>
      <c r="H11" s="52" t="str">
        <f t="shared" si="0"/>
        <v/>
      </c>
      <c r="I11" s="1"/>
      <c r="K11" s="137"/>
      <c r="L11" s="129"/>
      <c r="M11" s="129"/>
      <c r="N11" s="129"/>
      <c r="O11" s="129"/>
      <c r="P11" s="133"/>
    </row>
    <row r="12" spans="1:16" ht="23.25" customHeight="1" thickBot="1">
      <c r="A12" s="57"/>
      <c r="B12" s="41"/>
      <c r="C12" s="13"/>
      <c r="D12" s="29" t="s">
        <v>10</v>
      </c>
      <c r="E12" s="48"/>
      <c r="F12" s="40"/>
      <c r="G12" s="42"/>
      <c r="H12" s="52" t="str">
        <f t="shared" si="0"/>
        <v/>
      </c>
      <c r="I12" s="1"/>
      <c r="K12" s="138"/>
      <c r="L12" s="134"/>
      <c r="M12" s="134"/>
      <c r="N12" s="134"/>
      <c r="O12" s="134"/>
      <c r="P12" s="135"/>
    </row>
    <row r="13" spans="1:16" ht="23.25" customHeight="1" thickTop="1">
      <c r="A13" s="57"/>
      <c r="B13" s="41"/>
      <c r="C13" s="13"/>
      <c r="D13" s="29" t="s">
        <v>10</v>
      </c>
      <c r="E13" s="48"/>
      <c r="F13" s="40"/>
      <c r="G13" s="42"/>
      <c r="H13" s="52" t="str">
        <f t="shared" si="0"/>
        <v/>
      </c>
      <c r="I13" s="1"/>
    </row>
    <row r="14" spans="1:16" ht="23.25" customHeight="1">
      <c r="A14" s="57"/>
      <c r="B14" s="41"/>
      <c r="C14" s="13"/>
      <c r="D14" s="29" t="s">
        <v>10</v>
      </c>
      <c r="E14" s="48"/>
      <c r="F14" s="40"/>
      <c r="G14" s="42"/>
      <c r="H14" s="52" t="str">
        <f t="shared" si="0"/>
        <v/>
      </c>
      <c r="I14" s="1"/>
    </row>
    <row r="15" spans="1:16" ht="23.25" customHeight="1">
      <c r="A15" s="57"/>
      <c r="B15" s="41"/>
      <c r="C15" s="13"/>
      <c r="D15" s="29" t="s">
        <v>10</v>
      </c>
      <c r="E15" s="48"/>
      <c r="F15" s="40"/>
      <c r="G15" s="42"/>
      <c r="H15" s="52" t="str">
        <f t="shared" si="0"/>
        <v/>
      </c>
      <c r="I15" s="1"/>
    </row>
    <row r="16" spans="1:16" ht="23.25" customHeight="1">
      <c r="A16" s="57"/>
      <c r="B16" s="41"/>
      <c r="C16" s="13"/>
      <c r="D16" s="29" t="s">
        <v>10</v>
      </c>
      <c r="E16" s="48"/>
      <c r="F16" s="40"/>
      <c r="G16" s="42"/>
      <c r="H16" s="52" t="str">
        <f t="shared" si="0"/>
        <v/>
      </c>
      <c r="I16" s="1"/>
    </row>
    <row r="17" spans="1:9" ht="23.25" customHeight="1">
      <c r="A17" s="57"/>
      <c r="B17" s="41"/>
      <c r="C17" s="13"/>
      <c r="D17" s="29" t="s">
        <v>10</v>
      </c>
      <c r="E17" s="48"/>
      <c r="F17" s="40"/>
      <c r="G17" s="42"/>
      <c r="H17" s="52" t="str">
        <f t="shared" si="0"/>
        <v/>
      </c>
      <c r="I17" s="1"/>
    </row>
    <row r="18" spans="1:9" ht="23.25" customHeight="1">
      <c r="A18" s="57"/>
      <c r="B18" s="41"/>
      <c r="C18" s="13"/>
      <c r="D18" s="29" t="s">
        <v>10</v>
      </c>
      <c r="E18" s="48"/>
      <c r="F18" s="40"/>
      <c r="G18" s="42"/>
      <c r="H18" s="52" t="str">
        <f t="shared" si="0"/>
        <v/>
      </c>
      <c r="I18" s="1"/>
    </row>
    <row r="19" spans="1:9" ht="23.25" customHeight="1">
      <c r="A19" s="57"/>
      <c r="B19" s="41"/>
      <c r="C19" s="13"/>
      <c r="D19" s="29" t="s">
        <v>10</v>
      </c>
      <c r="E19" s="48"/>
      <c r="F19" s="40"/>
      <c r="G19" s="42"/>
      <c r="H19" s="52" t="str">
        <f t="shared" si="0"/>
        <v/>
      </c>
      <c r="I19" s="1"/>
    </row>
    <row r="20" spans="1:9" ht="23.25" customHeight="1">
      <c r="A20" s="57"/>
      <c r="B20" s="41"/>
      <c r="C20" s="13"/>
      <c r="D20" s="29" t="s">
        <v>10</v>
      </c>
      <c r="E20" s="48"/>
      <c r="F20" s="40"/>
      <c r="G20" s="42"/>
      <c r="H20" s="52" t="str">
        <f t="shared" si="0"/>
        <v/>
      </c>
      <c r="I20" s="1"/>
    </row>
    <row r="21" spans="1:9" ht="23.25" customHeight="1">
      <c r="A21" s="57"/>
      <c r="B21" s="41"/>
      <c r="C21" s="13"/>
      <c r="D21" s="29" t="s">
        <v>10</v>
      </c>
      <c r="E21" s="48"/>
      <c r="F21" s="40"/>
      <c r="G21" s="42"/>
      <c r="H21" s="52" t="str">
        <f t="shared" si="0"/>
        <v/>
      </c>
      <c r="I21" s="1"/>
    </row>
    <row r="22" spans="1:9" ht="23.25" customHeight="1" thickBot="1">
      <c r="A22" s="58"/>
      <c r="B22" s="43"/>
      <c r="C22" s="44"/>
      <c r="D22" s="45" t="s">
        <v>10</v>
      </c>
      <c r="E22" s="49"/>
      <c r="F22" s="46"/>
      <c r="G22" s="47"/>
      <c r="H22" s="53" t="str">
        <f t="shared" si="0"/>
        <v/>
      </c>
    </row>
  </sheetData>
  <mergeCells count="7">
    <mergeCell ref="K7:P12"/>
    <mergeCell ref="H1:H2"/>
    <mergeCell ref="A1:A2"/>
    <mergeCell ref="B1:B2"/>
    <mergeCell ref="C1:E1"/>
    <mergeCell ref="F1:F2"/>
    <mergeCell ref="G1:G2"/>
  </mergeCells>
  <phoneticPr fontId="2"/>
  <dataValidations count="1">
    <dataValidation type="list" allowBlank="1" showInputMessage="1" showErrorMessage="1" sqref="E3:E22" xr:uid="{6DCE5148-9975-4889-98FC-1F77EC49503F}">
      <formula1>$N$3:$N$5</formula1>
    </dataValidation>
  </dataValidations>
  <pageMargins left="0.70866141732283472" right="0.70866141732283472" top="0.74803149606299213" bottom="0.74803149606299213" header="0.31496062992125984" footer="0.31496062992125984"/>
  <pageSetup paperSize="9" scale="110" orientation="portrait" r:id="rId1"/>
  <ignoredErrors>
    <ignoredError sqref="F4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D3BE5AF0A8E64DADC46B6B30CF47EC" ma:contentTypeVersion="15" ma:contentTypeDescription="新しいドキュメントを作成します。" ma:contentTypeScope="" ma:versionID="dee108cd008d7b0e537ff2f4c7026928">
  <xsd:schema xmlns:xsd="http://www.w3.org/2001/XMLSchema" xmlns:xs="http://www.w3.org/2001/XMLSchema" xmlns:p="http://schemas.microsoft.com/office/2006/metadata/properties" xmlns:ns3="eae32249-6014-4803-bd6e-b9449c8cd0fc" xmlns:ns4="706a2f50-2b11-4ce6-9b67-df5d57dd6a37" targetNamespace="http://schemas.microsoft.com/office/2006/metadata/properties" ma:root="true" ma:fieldsID="bbb6d658f13cef56e30849649928d680" ns3:_="" ns4:_="">
    <xsd:import namespace="eae32249-6014-4803-bd6e-b9449c8cd0fc"/>
    <xsd:import namespace="706a2f50-2b11-4ce6-9b67-df5d57dd6a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32249-6014-4803-bd6e-b9449c8cd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a2f50-2b11-4ce6-9b67-df5d57dd6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ae32249-6014-4803-bd6e-b9449c8cd0fc" xsi:nil="true"/>
  </documentManagement>
</p:properties>
</file>

<file path=customXml/itemProps1.xml><?xml version="1.0" encoding="utf-8"?>
<ds:datastoreItem xmlns:ds="http://schemas.openxmlformats.org/officeDocument/2006/customXml" ds:itemID="{22F83A27-A712-4F68-8738-8810DACF2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32249-6014-4803-bd6e-b9449c8cd0fc"/>
    <ds:schemaRef ds:uri="706a2f50-2b11-4ce6-9b67-df5d57dd6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CD86E2-D493-4E4E-9BDF-498B93D16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F0D04-74C4-41C1-B51B-9B13111A28A6}">
  <ds:schemaRefs>
    <ds:schemaRef ds:uri="eae32249-6014-4803-bd6e-b9449c8cd0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06a2f50-2b11-4ce6-9b67-df5d57dd6a3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教員交通費</vt:lpstr>
      <vt:lpstr>生徒交通費 </vt:lpstr>
      <vt:lpstr>教員交通費!Print_Area</vt:lpstr>
      <vt:lpstr>'生徒交通費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上野　剛一</dc:creator>
  <cp:keywords/>
  <dc:description/>
  <cp:lastModifiedBy>小池 夏鈴</cp:lastModifiedBy>
  <cp:revision/>
  <cp:lastPrinted>2025-03-07T02:26:06Z</cp:lastPrinted>
  <dcterms:created xsi:type="dcterms:W3CDTF">2005-10-28T07:56:45Z</dcterms:created>
  <dcterms:modified xsi:type="dcterms:W3CDTF">2025-05-22T06:37:02Z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0x010100FAD3BE5AF0A8E64DADC46B6B30CF47EC</vt:lpwstr>
  </property>
</Properties>
</file>